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 Saul\Dropbox\Marketing\Extrusion-Training\14_Granulatvorwärmung\"/>
    </mc:Choice>
  </mc:AlternateContent>
  <bookViews>
    <workbookView xWindow="0" yWindow="0" windowWidth="25200" windowHeight="11025"/>
  </bookViews>
  <sheets>
    <sheet name="Tabelle1" sheetId="1" r:id="rId1"/>
    <sheet name="Dropdown" sheetId="2" r:id="rId2"/>
  </sheets>
  <definedNames>
    <definedName name="Med">Dropdown!$B$3:$B$5</definedName>
    <definedName name="Medium">Dropdown!$B$3:$C$5</definedName>
    <definedName name="Mediumcp">Dropdown!$C$3:$C$5</definedName>
    <definedName name="MediumName">Dropdown!$B$3:$B$5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s="1"/>
  <c r="D20" i="1" s="1"/>
  <c r="D23" i="1" l="1"/>
</calcChain>
</file>

<file path=xl/comments1.xml><?xml version="1.0" encoding="utf-8"?>
<comments xmlns="http://schemas.openxmlformats.org/spreadsheetml/2006/main">
  <authors>
    <author>K. Saul</author>
  </authors>
  <commentList>
    <comment ref="D11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Temperaturniveau der Abwärmequelle nach Energienutzung</t>
        </r>
      </text>
    </comment>
    <comment ref="D12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Temperaturniveau der Abwärmequelle vor der Energienutzung</t>
        </r>
      </text>
    </comment>
    <comment ref="D13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spezifische Wärmekapazität des ausgewählten Mediums, wird automatisch ausgefüllt
</t>
        </r>
      </text>
    </comment>
    <comment ref="D14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Massenstrom der Abwärme, ggf. aus Volumenstrom und Dichte berechnen.</t>
        </r>
      </text>
    </comment>
    <comment ref="D16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Resultierende thermische Leistung der Abwärmequelle</t>
        </r>
      </text>
    </comment>
    <comment ref="D17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Angenommener Wirkungsgrad der bei einer Abwärmenutzung möglich wäre. </t>
        </r>
      </text>
    </comment>
    <comment ref="D19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Verfügbarkeit der Abwärmequelle in Stunden pro Jahr.</t>
        </r>
      </text>
    </comment>
    <comment ref="D20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Diese Energiemenge steht pro Jahr in dieser Abwärmequelle zur Verfügung.</t>
        </r>
      </text>
    </comment>
    <comment ref="D22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Durchschnittlicher Strompreis.</t>
        </r>
      </text>
    </comment>
    <comment ref="D23" authorId="0" shapeId="0">
      <text>
        <r>
          <rPr>
            <b/>
            <sz val="9"/>
            <color indexed="81"/>
            <rFont val="Segoe UI"/>
            <charset val="1"/>
          </rPr>
          <t>SHS:</t>
        </r>
        <r>
          <rPr>
            <sz val="9"/>
            <color indexed="81"/>
            <rFont val="Segoe UI"/>
            <charset val="1"/>
          </rPr>
          <t xml:space="preserve">
Umrechnung des monetären Wertes der Abwärmequelle bei Umrechnung mit dem Preis für elektrische Energie.</t>
        </r>
      </text>
    </comment>
  </commentList>
</comments>
</file>

<file path=xl/sharedStrings.xml><?xml version="1.0" encoding="utf-8"?>
<sst xmlns="http://schemas.openxmlformats.org/spreadsheetml/2006/main" count="28" uniqueCount="26">
  <si>
    <t>Wärmequelle</t>
  </si>
  <si>
    <t>Medium</t>
  </si>
  <si>
    <t>Vorlauftemperatur</t>
  </si>
  <si>
    <t>Rücklauftemperatur</t>
  </si>
  <si>
    <t>spezifische Wärmekapazität</t>
  </si>
  <si>
    <t>[°C]</t>
  </si>
  <si>
    <t>[kg/h)</t>
  </si>
  <si>
    <t>Massenstrom</t>
  </si>
  <si>
    <t>[-]</t>
  </si>
  <si>
    <t>Thermische Leistung</t>
  </si>
  <si>
    <t>[kW]</t>
  </si>
  <si>
    <t>Wasser</t>
  </si>
  <si>
    <t>Luft</t>
  </si>
  <si>
    <t>Thermalöl</t>
  </si>
  <si>
    <t>[kJ/kgK]</t>
  </si>
  <si>
    <t>Betriebsstunden pro Jahr</t>
  </si>
  <si>
    <t>[h/a]</t>
  </si>
  <si>
    <t>Strompreis pro kWh</t>
  </si>
  <si>
    <t>[€/kWh]</t>
  </si>
  <si>
    <t>Wirkungsgrad der Abwärmenutzung</t>
  </si>
  <si>
    <t>[%]</t>
  </si>
  <si>
    <t>Monetäre Bewertung pro Jahr (bei Substitution eines elektr. Energieverbrauchers)</t>
  </si>
  <si>
    <t>[€/a]</t>
  </si>
  <si>
    <t>Energie/Arbeit pro Jahr</t>
  </si>
  <si>
    <t>Achtung: In den dunkelgrauen Feldern sind Formel hinterlegt. Diese Felder bitte nicht überschreiben!</t>
  </si>
  <si>
    <t>[kWh/a]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</si>
</sst>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73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5" fillId="0" borderId="1" xfId="0" applyFont="1" applyBorder="1"/>
    <xf numFmtId="0" fontId="7" fillId="0" borderId="0" xfId="0" applyFo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 applyFill="1" applyBorder="1"/>
    <xf numFmtId="0" fontId="6" fillId="2" borderId="5" xfId="0" applyFont="1" applyFill="1" applyBorder="1"/>
    <xf numFmtId="9" fontId="6" fillId="2" borderId="5" xfId="2" applyFont="1" applyFill="1" applyBorder="1"/>
    <xf numFmtId="3" fontId="4" fillId="4" borderId="5" xfId="0" applyNumberFormat="1" applyFont="1" applyFill="1" applyBorder="1"/>
    <xf numFmtId="0" fontId="6" fillId="4" borderId="4" xfId="0" applyFont="1" applyFill="1" applyBorder="1"/>
    <xf numFmtId="0" fontId="6" fillId="4" borderId="0" xfId="0" applyFont="1" applyFill="1" applyBorder="1"/>
    <xf numFmtId="0" fontId="6" fillId="2" borderId="4" xfId="0" applyFont="1" applyFill="1" applyBorder="1"/>
    <xf numFmtId="0" fontId="6" fillId="2" borderId="0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6" fillId="3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  <xf numFmtId="173" fontId="4" fillId="4" borderId="5" xfId="0" applyNumberFormat="1" applyFont="1" applyFill="1" applyBorder="1"/>
    <xf numFmtId="0" fontId="4" fillId="4" borderId="6" xfId="0" applyFont="1" applyFill="1" applyBorder="1" applyAlignment="1">
      <alignment wrapText="1"/>
    </xf>
    <xf numFmtId="0" fontId="4" fillId="4" borderId="7" xfId="0" applyFont="1" applyFill="1" applyBorder="1"/>
    <xf numFmtId="44" fontId="4" fillId="4" borderId="8" xfId="1" applyFont="1" applyFill="1" applyBorder="1"/>
    <xf numFmtId="173" fontId="6" fillId="2" borderId="5" xfId="0" applyNumberFormat="1" applyFont="1" applyFill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152400</xdr:rowOff>
    </xdr:from>
    <xdr:to>
      <xdr:col>7</xdr:col>
      <xdr:colOff>742950</xdr:colOff>
      <xdr:row>4</xdr:row>
      <xdr:rowOff>128440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152400"/>
          <a:ext cx="3028950" cy="73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E23"/>
  <sheetViews>
    <sheetView tabSelected="1" zoomScale="115" zoomScaleNormal="115" workbookViewId="0">
      <selection activeCell="F16" sqref="F16"/>
    </sheetView>
  </sheetViews>
  <sheetFormatPr baseColWidth="10" defaultRowHeight="15" x14ac:dyDescent="0.25"/>
  <cols>
    <col min="2" max="2" width="43.42578125" customWidth="1"/>
    <col min="3" max="3" width="13.28515625" customWidth="1"/>
    <col min="4" max="4" width="15.42578125" customWidth="1"/>
  </cols>
  <sheetData>
    <row r="7" spans="2:5" ht="21" x14ac:dyDescent="0.35">
      <c r="B7" s="4" t="s">
        <v>24</v>
      </c>
    </row>
    <row r="8" spans="2:5" ht="15.75" thickBot="1" x14ac:dyDescent="0.3"/>
    <row r="9" spans="2:5" ht="19.5" thickBot="1" x14ac:dyDescent="0.35">
      <c r="B9" s="3" t="s">
        <v>0</v>
      </c>
      <c r="C9" s="1"/>
      <c r="D9" s="2"/>
    </row>
    <row r="10" spans="2:5" ht="15.75" x14ac:dyDescent="0.25">
      <c r="B10" s="16" t="s">
        <v>1</v>
      </c>
      <c r="C10" s="17" t="s">
        <v>8</v>
      </c>
      <c r="D10" s="18" t="s">
        <v>11</v>
      </c>
      <c r="E10" s="8"/>
    </row>
    <row r="11" spans="2:5" ht="15.75" x14ac:dyDescent="0.25">
      <c r="B11" s="14" t="s">
        <v>2</v>
      </c>
      <c r="C11" s="15" t="s">
        <v>5</v>
      </c>
      <c r="D11" s="9">
        <v>25</v>
      </c>
    </row>
    <row r="12" spans="2:5" ht="15.75" x14ac:dyDescent="0.25">
      <c r="B12" s="14" t="s">
        <v>3</v>
      </c>
      <c r="C12" s="15" t="s">
        <v>5</v>
      </c>
      <c r="D12" s="9">
        <v>100</v>
      </c>
    </row>
    <row r="13" spans="2:5" ht="15.75" x14ac:dyDescent="0.25">
      <c r="B13" s="19" t="s">
        <v>4</v>
      </c>
      <c r="C13" s="20" t="s">
        <v>14</v>
      </c>
      <c r="D13" s="21">
        <f>VLOOKUP(D10,Dropdown!B3:C15,2,0)</f>
        <v>4.1820000000000004</v>
      </c>
    </row>
    <row r="14" spans="2:5" ht="15.75" x14ac:dyDescent="0.25">
      <c r="B14" s="14" t="s">
        <v>7</v>
      </c>
      <c r="C14" s="15" t="s">
        <v>6</v>
      </c>
      <c r="D14" s="26">
        <v>1500</v>
      </c>
    </row>
    <row r="15" spans="2:5" ht="15.75" x14ac:dyDescent="0.25">
      <c r="B15" s="5"/>
      <c r="C15" s="6"/>
      <c r="D15" s="7"/>
    </row>
    <row r="16" spans="2:5" ht="15.75" x14ac:dyDescent="0.25">
      <c r="B16" s="12" t="s">
        <v>9</v>
      </c>
      <c r="C16" s="13" t="s">
        <v>10</v>
      </c>
      <c r="D16" s="22">
        <f>D14*D13*(D12-D11)/3600</f>
        <v>130.68750000000003</v>
      </c>
    </row>
    <row r="17" spans="2:4" ht="15.75" x14ac:dyDescent="0.25">
      <c r="B17" s="14" t="s">
        <v>19</v>
      </c>
      <c r="C17" s="15" t="s">
        <v>20</v>
      </c>
      <c r="D17" s="10">
        <v>0.75</v>
      </c>
    </row>
    <row r="18" spans="2:4" ht="15.75" x14ac:dyDescent="0.25">
      <c r="B18" s="5"/>
      <c r="C18" s="6"/>
      <c r="D18" s="7"/>
    </row>
    <row r="19" spans="2:4" ht="15.75" x14ac:dyDescent="0.25">
      <c r="B19" s="12" t="s">
        <v>15</v>
      </c>
      <c r="C19" s="13" t="s">
        <v>16</v>
      </c>
      <c r="D19" s="11">
        <v>2500</v>
      </c>
    </row>
    <row r="20" spans="2:4" ht="15.75" x14ac:dyDescent="0.25">
      <c r="B20" s="12" t="s">
        <v>23</v>
      </c>
      <c r="C20" s="13" t="s">
        <v>25</v>
      </c>
      <c r="D20" s="22">
        <f>D16*D19</f>
        <v>326718.75000000006</v>
      </c>
    </row>
    <row r="21" spans="2:4" ht="15.75" x14ac:dyDescent="0.25">
      <c r="B21" s="5"/>
      <c r="C21" s="6"/>
      <c r="D21" s="7"/>
    </row>
    <row r="22" spans="2:4" ht="15.75" x14ac:dyDescent="0.25">
      <c r="B22" s="14" t="s">
        <v>17</v>
      </c>
      <c r="C22" s="15" t="s">
        <v>18</v>
      </c>
      <c r="D22" s="9">
        <v>0.15</v>
      </c>
    </row>
    <row r="23" spans="2:4" ht="48" thickBot="1" x14ac:dyDescent="0.3">
      <c r="B23" s="23" t="s">
        <v>21</v>
      </c>
      <c r="C23" s="24" t="s">
        <v>22</v>
      </c>
      <c r="D23" s="25">
        <f>D16*D17*D19*D22</f>
        <v>36755.859375000007</v>
      </c>
    </row>
  </sheetData>
  <dataValidations count="1">
    <dataValidation type="list" allowBlank="1" showInputMessage="1" showErrorMessage="1" sqref="D10">
      <formula1>MediumName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workbookViewId="0">
      <selection activeCell="F17" sqref="F17"/>
    </sheetView>
  </sheetViews>
  <sheetFormatPr baseColWidth="10" defaultRowHeight="15" x14ac:dyDescent="0.25"/>
  <sheetData>
    <row r="3" spans="2:3" x14ac:dyDescent="0.25">
      <c r="B3" t="s">
        <v>11</v>
      </c>
      <c r="C3">
        <v>4.1820000000000004</v>
      </c>
    </row>
    <row r="4" spans="2:3" x14ac:dyDescent="0.25">
      <c r="B4" t="s">
        <v>12</v>
      </c>
      <c r="C4">
        <v>1.0049999999999999</v>
      </c>
    </row>
    <row r="5" spans="2:3" x14ac:dyDescent="0.25">
      <c r="B5" t="s">
        <v>13</v>
      </c>
      <c r="C5">
        <v>1.5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Tabelle1</vt:lpstr>
      <vt:lpstr>Dropdown</vt:lpstr>
      <vt:lpstr>Med</vt:lpstr>
      <vt:lpstr>Medium</vt:lpstr>
      <vt:lpstr>Mediumcp</vt:lpstr>
      <vt:lpstr>MediumName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Saul</dc:creator>
  <cp:lastModifiedBy>K. Saul</cp:lastModifiedBy>
  <dcterms:created xsi:type="dcterms:W3CDTF">2017-12-06T14:08:49Z</dcterms:created>
  <dcterms:modified xsi:type="dcterms:W3CDTF">2017-12-06T14:43:48Z</dcterms:modified>
</cp:coreProperties>
</file>